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5480" windowHeight="7965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Foglio1!$A$5:$I$5</definedName>
    <definedName name="_xlnm.Print_Titles" localSheetId="0">Foglio1!$1:$5</definedName>
  </definedNames>
  <calcPr calcId="125725"/>
</workbook>
</file>

<file path=xl/calcChain.xml><?xml version="1.0" encoding="utf-8"?>
<calcChain xmlns="http://schemas.openxmlformats.org/spreadsheetml/2006/main">
  <c r="I12" i="1"/>
  <c r="G44"/>
  <c r="I15"/>
  <c r="I43"/>
  <c r="G47"/>
  <c r="I68"/>
  <c r="I20"/>
  <c r="G39"/>
  <c r="G32"/>
  <c r="I71"/>
  <c r="G66"/>
  <c r="G9"/>
  <c r="G67"/>
  <c r="G55"/>
</calcChain>
</file>

<file path=xl/sharedStrings.xml><?xml version="1.0" encoding="utf-8"?>
<sst xmlns="http://schemas.openxmlformats.org/spreadsheetml/2006/main" count="347" uniqueCount="143">
  <si>
    <t>Struttura proponente</t>
  </si>
  <si>
    <t>Oggetto del bando</t>
  </si>
  <si>
    <t>Elenco degli operatori invitati  a presentare offerte</t>
  </si>
  <si>
    <t>Aggiudicatario</t>
  </si>
  <si>
    <t>Importo di aggiudicazione</t>
  </si>
  <si>
    <t>Importo delle somme liquidate</t>
  </si>
  <si>
    <t>Tempi di completamento dell'opera, servizio  o  fornitura</t>
  </si>
  <si>
    <t xml:space="preserve">Procedura di scelta del contraente </t>
  </si>
  <si>
    <t>X120D7AA25</t>
  </si>
  <si>
    <t>Comune San Giovanni in Fiore</t>
  </si>
  <si>
    <t>Affidamento Diretto</t>
  </si>
  <si>
    <t>Vuessedistribuzione import-export</t>
  </si>
  <si>
    <t>XE50D7AA27</t>
  </si>
  <si>
    <t>Fitad</t>
  </si>
  <si>
    <t>XBD0D7AA27</t>
  </si>
  <si>
    <t>X950D7AA28</t>
  </si>
  <si>
    <t>Informatica Ufficio di Fragale Pierang</t>
  </si>
  <si>
    <t>X6D0D7AA29</t>
  </si>
  <si>
    <t>Grafica Florens di Mariano Spina</t>
  </si>
  <si>
    <t>X450D7AA2A</t>
  </si>
  <si>
    <t>Path Net</t>
  </si>
  <si>
    <t>Telecom Italia</t>
  </si>
  <si>
    <t>Aperta</t>
  </si>
  <si>
    <t>Casa in di Rosa straface</t>
  </si>
  <si>
    <t>XCCD07AA46</t>
  </si>
  <si>
    <t>Iniziative Culturali</t>
  </si>
  <si>
    <t>Pubblicità Durante</t>
  </si>
  <si>
    <t>Ristorante Pizz.LA Calabrisella</t>
  </si>
  <si>
    <t>XID0D7AA2B</t>
  </si>
  <si>
    <t>XF00D7AA2C</t>
  </si>
  <si>
    <t>Spese Biblioteca Comunale</t>
  </si>
  <si>
    <t>Telecom Digital Solution</t>
  </si>
  <si>
    <t>XC80D7AA2D</t>
  </si>
  <si>
    <t>XA00D7AA2E</t>
  </si>
  <si>
    <t>Bar Modernissimo di Congi C.</t>
  </si>
  <si>
    <t>X780D7AA2F</t>
  </si>
  <si>
    <t>X500D7AA30</t>
  </si>
  <si>
    <t>X280D7AA31</t>
  </si>
  <si>
    <t>X000D7AA32</t>
  </si>
  <si>
    <t>Eventur di Vittoria Scilanga</t>
  </si>
  <si>
    <t>Associazione Nuova Paideia</t>
  </si>
  <si>
    <t>Cinema Teatro Italia</t>
  </si>
  <si>
    <t>Tommaso Durante</t>
  </si>
  <si>
    <t>XD30D7AA33</t>
  </si>
  <si>
    <t>Eureka di Loria Antonella</t>
  </si>
  <si>
    <t>Attività sociali</t>
  </si>
  <si>
    <t>XA0D7AA34</t>
  </si>
  <si>
    <t>Hotel Biafora di Giuseppe Biafora</t>
  </si>
  <si>
    <t>Triangolo di Oliverio A.</t>
  </si>
  <si>
    <t>Informatica Ufficio</t>
  </si>
  <si>
    <t>X34086C7F7</t>
  </si>
  <si>
    <t>X8F086C7FB</t>
  </si>
  <si>
    <t>X72086C802</t>
  </si>
  <si>
    <t>X2C0D7AA4A</t>
  </si>
  <si>
    <t>Guarascio Salvatore</t>
  </si>
  <si>
    <t>X040D7AA4B</t>
  </si>
  <si>
    <t>Cose di Casa dei F.lli Gallo</t>
  </si>
  <si>
    <t>XAF0D7AA4D</t>
  </si>
  <si>
    <t>Ghihon Ass. Onlus</t>
  </si>
  <si>
    <t>XDE0D7AA39</t>
  </si>
  <si>
    <t>Studio  Light di Francesca Gigliotti</t>
  </si>
  <si>
    <t>x160d7aa3e</t>
  </si>
  <si>
    <t>Strange di Cocciolo Antonello</t>
  </si>
  <si>
    <t>X870D7AA4E</t>
  </si>
  <si>
    <t>Macelleria Linardella</t>
  </si>
  <si>
    <t>X5F0D7AA4F</t>
  </si>
  <si>
    <t>F.lli Mancina</t>
  </si>
  <si>
    <t>X370D7AA50</t>
  </si>
  <si>
    <t>Il Chiosco della Bontà  di Oliverio A.</t>
  </si>
  <si>
    <t>X0F0D7AA51</t>
  </si>
  <si>
    <t>XE20D7AA52</t>
  </si>
  <si>
    <t>Estate in Fiore 2013</t>
  </si>
  <si>
    <t>Grandincontri</t>
  </si>
  <si>
    <t>XBA0D7AA53</t>
  </si>
  <si>
    <t>Ristoro del Brigante</t>
  </si>
  <si>
    <t>X920D7AA54</t>
  </si>
  <si>
    <t>Supermercato Conad e panificio Kappa</t>
  </si>
  <si>
    <t>X6A0D7AA55</t>
  </si>
  <si>
    <t>Internationalpol Servizio di vigilanza</t>
  </si>
  <si>
    <t>XD70D7AA4E</t>
  </si>
  <si>
    <t>X420D7AA56</t>
  </si>
  <si>
    <t>Libri di testo scuole primarie</t>
  </si>
  <si>
    <t>Penne e Calamaio di Giuseppe Scarc.</t>
  </si>
  <si>
    <t>Spese Telefoniche Biblioteca</t>
  </si>
  <si>
    <t>Telecom Italia Digital Solution</t>
  </si>
  <si>
    <t>Spese Biblioteca giornali</t>
  </si>
  <si>
    <t>X2D0D7E94F</t>
  </si>
  <si>
    <t>Veltri e Veltri</t>
  </si>
  <si>
    <t>Morreale Salvatore</t>
  </si>
  <si>
    <t>X160A947C9</t>
  </si>
  <si>
    <t>Trasporto scolastico alunni disabili</t>
  </si>
  <si>
    <t>Barile Francesco</t>
  </si>
  <si>
    <t>XB00D7E952</t>
  </si>
  <si>
    <t>Caliò Informatica</t>
  </si>
  <si>
    <t>Funzionamento Biblioteca e Museo</t>
  </si>
  <si>
    <t>X380D7E955</t>
  </si>
  <si>
    <t xml:space="preserve">Pubblisfera di Oliverio Francesco </t>
  </si>
  <si>
    <t>XBB0D7E958</t>
  </si>
  <si>
    <t>X430D7E95B</t>
  </si>
  <si>
    <t>Spese Museo demologico</t>
  </si>
  <si>
    <t>Sate srl</t>
  </si>
  <si>
    <t>X66D7E95E</t>
  </si>
  <si>
    <t>Travel di Perri Gerardo &amp; C. sas</t>
  </si>
  <si>
    <t>CIG 46579738E9</t>
  </si>
  <si>
    <t>Cartografia Rogima di Gennarini Luigi</t>
  </si>
  <si>
    <t>XD10D7E964</t>
  </si>
  <si>
    <t>X4E0D7E961</t>
  </si>
  <si>
    <t>Funzionamento Servizi Sociali</t>
  </si>
  <si>
    <t>CIG 5410696795</t>
  </si>
  <si>
    <t>Servizio Trasp. Scol. Genn.Giuno 2014</t>
  </si>
  <si>
    <t>Funzionamento uffici comunali</t>
  </si>
  <si>
    <t>Centro Aggr.Divers.Abili</t>
  </si>
  <si>
    <t>Convenzione CONSIP</t>
  </si>
  <si>
    <t xml:space="preserve">Spese telefoniche </t>
  </si>
  <si>
    <t>Centro di Aggreg, per Disabili</t>
  </si>
  <si>
    <t>Spese Funzionamento uffici</t>
  </si>
  <si>
    <t>Manifestazioni culturali e turistiche</t>
  </si>
  <si>
    <t xml:space="preserve">Spese Biblioteca </t>
  </si>
  <si>
    <t>Spese funzionamento Centro Raggio S.</t>
  </si>
  <si>
    <t>Manifestazioni culturali, turistiche</t>
  </si>
  <si>
    <t>Spese stampati</t>
  </si>
  <si>
    <t>Spese Telefoniche</t>
  </si>
  <si>
    <t>Trasporto scolastico sett. Dic. 2013</t>
  </si>
  <si>
    <t>Trasporto scolastico genn.giugno 2013</t>
  </si>
  <si>
    <t>Fornitura materiale di pulizie</t>
  </si>
  <si>
    <t>XC60D7E95E</t>
  </si>
  <si>
    <t>CIG 1226910E25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</si>
  <si>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</si>
  <si>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Pubblisfera di Oliverio Francesco</t>
  </si>
  <si>
    <t>X590D7E967</t>
  </si>
  <si>
    <t>Sila Notizie TV</t>
  </si>
  <si>
    <t>XDC0D7E96A</t>
  </si>
  <si>
    <t>Studio Light di Francesca Gigliotti</t>
  </si>
  <si>
    <t>X640D7E96D</t>
  </si>
  <si>
    <t>Manifestazioni culturali</t>
  </si>
  <si>
    <t>Picanto</t>
  </si>
  <si>
    <t>X1D0D7AA2B</t>
  </si>
  <si>
    <t>XE70D7E970</t>
  </si>
  <si>
    <t>A.S.D. Pro carro</t>
  </si>
  <si>
    <t>Affissioni manifesti Nicoletti Mario</t>
  </si>
  <si>
    <t>COMUNE DI SAN GIOVANNI IN FIORE</t>
  </si>
  <si>
    <t xml:space="preserve">Servizio n. 5 Pubblica Istruzione - Cultura -Museo-Biblioteca -Attività Sociali </t>
  </si>
  <si>
    <t>Turismo Sport e Spettacolo</t>
  </si>
</sst>
</file>

<file path=xl/styles.xml><?xml version="1.0" encoding="utf-8"?>
<styleSheet xmlns="http://schemas.openxmlformats.org/spreadsheetml/2006/main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5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8" fontId="0" fillId="0" borderId="1" xfId="0" applyNumberFormat="1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0" fillId="0" borderId="1" xfId="1" applyFont="1" applyBorder="1"/>
    <xf numFmtId="0" fontId="0" fillId="3" borderId="1" xfId="0" applyFill="1" applyBorder="1"/>
    <xf numFmtId="44" fontId="0" fillId="0" borderId="1" xfId="1" applyFont="1" applyBorder="1" applyAlignment="1">
      <alignment horizontal="left"/>
    </xf>
    <xf numFmtId="0" fontId="4" fillId="0" borderId="0" xfId="0" applyFont="1"/>
    <xf numFmtId="0" fontId="3" fillId="0" borderId="0" xfId="0" applyFont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27"/>
  <sheetViews>
    <sheetView tabSelected="1" topLeftCell="C1" workbookViewId="0">
      <selection activeCell="G75" sqref="G75"/>
    </sheetView>
  </sheetViews>
  <sheetFormatPr defaultRowHeight="15"/>
  <cols>
    <col min="1" max="1" width="14.28515625" customWidth="1"/>
    <col min="2" max="2" width="29.140625" customWidth="1"/>
    <col min="3" max="3" width="35.140625" customWidth="1"/>
    <col min="4" max="4" width="19.5703125" customWidth="1"/>
    <col min="5" max="5" width="29.42578125" customWidth="1"/>
    <col min="6" max="6" width="33.85546875" customWidth="1"/>
    <col min="7" max="7" width="14" customWidth="1"/>
    <col min="8" max="8" width="13.85546875" customWidth="1"/>
    <col min="9" max="9" width="12.140625" customWidth="1"/>
  </cols>
  <sheetData>
    <row r="2" spans="1:9" ht="22.5">
      <c r="C2" s="11" t="s">
        <v>140</v>
      </c>
      <c r="D2" s="11"/>
      <c r="E2" s="11"/>
      <c r="F2" s="10" t="s">
        <v>141</v>
      </c>
    </row>
    <row r="3" spans="1:9" ht="15.75">
      <c r="F3" s="10" t="s">
        <v>142</v>
      </c>
    </row>
    <row r="5" spans="1:9" ht="58.5" customHeight="1">
      <c r="A5" s="2" t="s">
        <v>127</v>
      </c>
      <c r="B5" s="2" t="s">
        <v>0</v>
      </c>
      <c r="C5" s="2" t="s">
        <v>1</v>
      </c>
      <c r="D5" s="2" t="s">
        <v>7</v>
      </c>
      <c r="E5" s="2" t="s">
        <v>2</v>
      </c>
      <c r="F5" s="2" t="s">
        <v>3</v>
      </c>
      <c r="G5" s="2" t="s">
        <v>4</v>
      </c>
      <c r="H5" s="2" t="s">
        <v>6</v>
      </c>
      <c r="I5" s="2" t="s">
        <v>5</v>
      </c>
    </row>
    <row r="6" spans="1:9">
      <c r="A6" s="1" t="s">
        <v>137</v>
      </c>
      <c r="B6" s="1" t="s">
        <v>9</v>
      </c>
      <c r="C6" s="1" t="s">
        <v>119</v>
      </c>
      <c r="D6" s="1" t="s">
        <v>10</v>
      </c>
      <c r="E6" s="1"/>
      <c r="F6" s="1" t="s">
        <v>138</v>
      </c>
      <c r="G6" s="7">
        <v>3000</v>
      </c>
      <c r="H6" s="3"/>
      <c r="I6" s="7"/>
    </row>
    <row r="7" spans="1:9">
      <c r="A7" s="1" t="s">
        <v>79</v>
      </c>
      <c r="B7" s="1" t="s">
        <v>9</v>
      </c>
      <c r="C7" s="1" t="s">
        <v>116</v>
      </c>
      <c r="D7" s="1" t="s">
        <v>10</v>
      </c>
      <c r="E7" s="1"/>
      <c r="F7" s="1" t="s">
        <v>139</v>
      </c>
      <c r="G7" s="7">
        <v>83.04</v>
      </c>
      <c r="H7" s="3"/>
      <c r="I7" s="7"/>
    </row>
    <row r="8" spans="1:9">
      <c r="A8" s="1" t="s">
        <v>36</v>
      </c>
      <c r="B8" s="1" t="s">
        <v>9</v>
      </c>
      <c r="C8" s="1" t="s">
        <v>116</v>
      </c>
      <c r="D8" s="1" t="s">
        <v>10</v>
      </c>
      <c r="E8" s="1"/>
      <c r="F8" s="1" t="s">
        <v>40</v>
      </c>
      <c r="G8" s="7"/>
      <c r="H8" s="4"/>
      <c r="I8" s="6">
        <v>100</v>
      </c>
    </row>
    <row r="9" spans="1:9">
      <c r="A9" s="1" t="s">
        <v>33</v>
      </c>
      <c r="B9" s="1" t="s">
        <v>9</v>
      </c>
      <c r="C9" s="1" t="s">
        <v>117</v>
      </c>
      <c r="D9" s="1" t="s">
        <v>10</v>
      </c>
      <c r="E9" s="1"/>
      <c r="F9" s="1" t="s">
        <v>34</v>
      </c>
      <c r="G9" s="7">
        <f>69.2+69.2</f>
        <v>138.4</v>
      </c>
      <c r="H9" s="3"/>
      <c r="I9" s="7">
        <v>136.19999999999999</v>
      </c>
    </row>
    <row r="10" spans="1:9">
      <c r="A10" s="1" t="s">
        <v>86</v>
      </c>
      <c r="B10" s="1" t="s">
        <v>9</v>
      </c>
      <c r="C10" s="1" t="s">
        <v>117</v>
      </c>
      <c r="D10" s="1" t="s">
        <v>10</v>
      </c>
      <c r="E10" s="1"/>
      <c r="F10" s="1" t="s">
        <v>34</v>
      </c>
      <c r="G10" s="7">
        <v>65.8</v>
      </c>
      <c r="H10" s="3"/>
      <c r="I10" s="7"/>
    </row>
    <row r="11" spans="1:9">
      <c r="A11" s="1" t="s">
        <v>126</v>
      </c>
      <c r="B11" s="1" t="s">
        <v>9</v>
      </c>
      <c r="C11" s="1" t="s">
        <v>90</v>
      </c>
      <c r="D11" s="1" t="s">
        <v>10</v>
      </c>
      <c r="E11" s="1"/>
      <c r="F11" s="1" t="s">
        <v>91</v>
      </c>
      <c r="G11" s="7"/>
      <c r="H11" s="3"/>
      <c r="I11" s="7">
        <v>9980</v>
      </c>
    </row>
    <row r="12" spans="1:9">
      <c r="A12" s="1" t="s">
        <v>89</v>
      </c>
      <c r="B12" s="1" t="s">
        <v>9</v>
      </c>
      <c r="C12" s="1" t="s">
        <v>90</v>
      </c>
      <c r="D12" s="1" t="s">
        <v>22</v>
      </c>
      <c r="E12" s="1"/>
      <c r="F12" s="1" t="s">
        <v>91</v>
      </c>
      <c r="G12" s="7">
        <v>19960</v>
      </c>
      <c r="H12" s="9"/>
      <c r="I12" s="7">
        <f>4988+2494</f>
        <v>7482</v>
      </c>
    </row>
    <row r="13" spans="1:9">
      <c r="A13" s="1" t="s">
        <v>92</v>
      </c>
      <c r="B13" s="1" t="s">
        <v>9</v>
      </c>
      <c r="C13" s="1" t="s">
        <v>115</v>
      </c>
      <c r="D13" s="1" t="s">
        <v>10</v>
      </c>
      <c r="E13" s="1"/>
      <c r="F13" s="1" t="s">
        <v>93</v>
      </c>
      <c r="G13" s="7"/>
      <c r="H13" s="3"/>
      <c r="I13" s="7">
        <v>1000</v>
      </c>
    </row>
    <row r="14" spans="1:9">
      <c r="A14" s="1" t="s">
        <v>92</v>
      </c>
      <c r="B14" s="1" t="s">
        <v>9</v>
      </c>
      <c r="C14" s="1" t="s">
        <v>115</v>
      </c>
      <c r="D14" s="1" t="s">
        <v>10</v>
      </c>
      <c r="E14" s="1"/>
      <c r="F14" s="1" t="s">
        <v>93</v>
      </c>
      <c r="G14" s="7">
        <v>285.74</v>
      </c>
      <c r="H14" s="3"/>
      <c r="I14" s="7"/>
    </row>
    <row r="15" spans="1:9">
      <c r="A15" s="1" t="s">
        <v>105</v>
      </c>
      <c r="B15" s="1" t="s">
        <v>9</v>
      </c>
      <c r="C15" s="1" t="s">
        <v>81</v>
      </c>
      <c r="D15" s="1" t="s">
        <v>10</v>
      </c>
      <c r="E15" s="1"/>
      <c r="F15" s="1" t="s">
        <v>104</v>
      </c>
      <c r="G15" s="6"/>
      <c r="H15" s="3"/>
      <c r="I15" s="7">
        <f>14338.46</f>
        <v>14338.46</v>
      </c>
    </row>
    <row r="16" spans="1:9">
      <c r="A16" s="1" t="s">
        <v>105</v>
      </c>
      <c r="B16" s="1" t="s">
        <v>9</v>
      </c>
      <c r="C16" s="1" t="s">
        <v>81</v>
      </c>
      <c r="D16" s="1" t="s">
        <v>10</v>
      </c>
      <c r="E16" s="1"/>
      <c r="F16" s="1" t="s">
        <v>104</v>
      </c>
      <c r="G16" s="6">
        <v>315.7</v>
      </c>
      <c r="H16" s="3"/>
      <c r="I16" s="7"/>
    </row>
    <row r="17" spans="1:9">
      <c r="A17" s="1" t="s">
        <v>24</v>
      </c>
      <c r="B17" s="1" t="s">
        <v>9</v>
      </c>
      <c r="C17" s="1" t="s">
        <v>118</v>
      </c>
      <c r="D17" s="1" t="s">
        <v>10</v>
      </c>
      <c r="E17" s="1"/>
      <c r="F17" s="1" t="s">
        <v>23</v>
      </c>
      <c r="G17" s="6"/>
      <c r="H17" s="3"/>
      <c r="I17" s="6">
        <v>19.84</v>
      </c>
    </row>
    <row r="18" spans="1:9">
      <c r="A18" s="1" t="s">
        <v>37</v>
      </c>
      <c r="B18" s="1" t="s">
        <v>9</v>
      </c>
      <c r="C18" s="1" t="s">
        <v>116</v>
      </c>
      <c r="D18" s="1" t="s">
        <v>10</v>
      </c>
      <c r="E18" s="1"/>
      <c r="F18" s="1" t="s">
        <v>41</v>
      </c>
      <c r="G18" s="7"/>
      <c r="H18" s="3"/>
      <c r="I18" s="6">
        <v>500</v>
      </c>
    </row>
    <row r="19" spans="1:9">
      <c r="A19" s="1" t="s">
        <v>55</v>
      </c>
      <c r="B19" s="1" t="s">
        <v>9</v>
      </c>
      <c r="C19" s="1" t="s">
        <v>119</v>
      </c>
      <c r="D19" s="1" t="s">
        <v>10</v>
      </c>
      <c r="E19" s="1"/>
      <c r="F19" s="1" t="s">
        <v>56</v>
      </c>
      <c r="G19" s="7">
        <v>26.46</v>
      </c>
      <c r="H19" s="3"/>
      <c r="I19" s="7"/>
    </row>
    <row r="20" spans="1:9">
      <c r="A20" s="8" t="s">
        <v>43</v>
      </c>
      <c r="B20" s="1" t="s">
        <v>9</v>
      </c>
      <c r="C20" s="1" t="s">
        <v>119</v>
      </c>
      <c r="D20" s="1" t="s">
        <v>10</v>
      </c>
      <c r="E20" s="1"/>
      <c r="F20" s="1" t="s">
        <v>44</v>
      </c>
      <c r="G20" s="7"/>
      <c r="H20" s="3"/>
      <c r="I20" s="6">
        <f>719.2</f>
        <v>719.2</v>
      </c>
    </row>
    <row r="21" spans="1:9">
      <c r="A21" s="8" t="s">
        <v>43</v>
      </c>
      <c r="B21" s="1" t="s">
        <v>9</v>
      </c>
      <c r="C21" s="1" t="s">
        <v>119</v>
      </c>
      <c r="D21" s="1" t="s">
        <v>10</v>
      </c>
      <c r="E21" s="1"/>
      <c r="F21" s="1" t="s">
        <v>44</v>
      </c>
      <c r="G21" s="7">
        <v>623.41</v>
      </c>
      <c r="H21" s="3"/>
      <c r="I21" s="6"/>
    </row>
    <row r="22" spans="1:9">
      <c r="A22" s="1" t="s">
        <v>101</v>
      </c>
      <c r="B22" s="1" t="s">
        <v>9</v>
      </c>
      <c r="C22" s="1" t="s">
        <v>45</v>
      </c>
      <c r="D22" s="1" t="s">
        <v>10</v>
      </c>
      <c r="E22" s="1"/>
      <c r="F22" s="1" t="s">
        <v>44</v>
      </c>
      <c r="G22" s="7">
        <v>123.97</v>
      </c>
      <c r="H22" s="3"/>
      <c r="I22" s="7"/>
    </row>
    <row r="23" spans="1:9">
      <c r="A23" s="1" t="s">
        <v>125</v>
      </c>
      <c r="B23" s="1" t="s">
        <v>9</v>
      </c>
      <c r="C23" s="1" t="s">
        <v>119</v>
      </c>
      <c r="D23" s="1" t="s">
        <v>10</v>
      </c>
      <c r="E23" s="1"/>
      <c r="F23" s="1" t="s">
        <v>44</v>
      </c>
      <c r="G23" s="7"/>
      <c r="H23" s="3"/>
      <c r="I23" s="7">
        <v>980</v>
      </c>
    </row>
    <row r="24" spans="1:9">
      <c r="A24" s="1" t="s">
        <v>125</v>
      </c>
      <c r="B24" s="1" t="s">
        <v>9</v>
      </c>
      <c r="C24" s="1" t="s">
        <v>119</v>
      </c>
      <c r="D24" s="1" t="s">
        <v>10</v>
      </c>
      <c r="E24" s="1"/>
      <c r="F24" s="1" t="s">
        <v>44</v>
      </c>
      <c r="G24" s="7">
        <v>229.5</v>
      </c>
      <c r="H24" s="3"/>
      <c r="I24" s="7"/>
    </row>
    <row r="25" spans="1:9">
      <c r="A25" s="1" t="s">
        <v>35</v>
      </c>
      <c r="B25" s="1" t="s">
        <v>9</v>
      </c>
      <c r="C25" s="1" t="s">
        <v>119</v>
      </c>
      <c r="D25" s="1" t="s">
        <v>10</v>
      </c>
      <c r="E25" s="1"/>
      <c r="F25" s="1" t="s">
        <v>39</v>
      </c>
      <c r="G25" s="6"/>
      <c r="H25" s="3"/>
      <c r="I25" s="6">
        <v>230</v>
      </c>
    </row>
    <row r="26" spans="1:9">
      <c r="A26" s="1" t="s">
        <v>35</v>
      </c>
      <c r="B26" s="1" t="s">
        <v>9</v>
      </c>
      <c r="C26" s="1" t="s">
        <v>119</v>
      </c>
      <c r="D26" s="1" t="s">
        <v>10</v>
      </c>
      <c r="E26" s="1"/>
      <c r="F26" s="1" t="s">
        <v>39</v>
      </c>
      <c r="G26" s="7">
        <v>700</v>
      </c>
      <c r="H26" s="3"/>
      <c r="I26" s="7"/>
    </row>
    <row r="27" spans="1:9">
      <c r="A27" s="1" t="s">
        <v>65</v>
      </c>
      <c r="B27" s="1" t="s">
        <v>9</v>
      </c>
      <c r="C27" s="1" t="s">
        <v>119</v>
      </c>
      <c r="D27" s="1" t="s">
        <v>10</v>
      </c>
      <c r="E27" s="1"/>
      <c r="F27" s="1" t="s">
        <v>66</v>
      </c>
      <c r="G27" s="7">
        <v>477.8</v>
      </c>
      <c r="H27" s="3"/>
      <c r="I27" s="7"/>
    </row>
    <row r="28" spans="1:9">
      <c r="A28" s="1" t="s">
        <v>12</v>
      </c>
      <c r="B28" s="1" t="s">
        <v>9</v>
      </c>
      <c r="C28" s="1" t="s">
        <v>110</v>
      </c>
      <c r="D28" s="1" t="s">
        <v>10</v>
      </c>
      <c r="E28" s="1"/>
      <c r="F28" s="1" t="s">
        <v>13</v>
      </c>
      <c r="G28" s="6"/>
      <c r="H28" s="3"/>
      <c r="I28" s="6">
        <v>35</v>
      </c>
    </row>
    <row r="29" spans="1:9">
      <c r="A29" s="1" t="s">
        <v>57</v>
      </c>
      <c r="B29" s="1" t="s">
        <v>9</v>
      </c>
      <c r="C29" s="1" t="s">
        <v>119</v>
      </c>
      <c r="D29" s="1" t="s">
        <v>10</v>
      </c>
      <c r="E29" s="1"/>
      <c r="F29" s="1" t="s">
        <v>58</v>
      </c>
      <c r="G29" s="7">
        <v>500</v>
      </c>
      <c r="H29" s="4"/>
      <c r="I29" s="7"/>
    </row>
    <row r="30" spans="1:9">
      <c r="A30" s="1" t="s">
        <v>17</v>
      </c>
      <c r="B30" s="1" t="s">
        <v>9</v>
      </c>
      <c r="C30" s="1" t="s">
        <v>120</v>
      </c>
      <c r="D30" s="1" t="s">
        <v>10</v>
      </c>
      <c r="E30" s="1"/>
      <c r="F30" s="1" t="s">
        <v>18</v>
      </c>
      <c r="G30" s="6">
        <v>350</v>
      </c>
      <c r="H30" s="3"/>
      <c r="I30" s="6"/>
    </row>
    <row r="31" spans="1:9">
      <c r="A31" s="1" t="s">
        <v>70</v>
      </c>
      <c r="B31" s="1" t="s">
        <v>9</v>
      </c>
      <c r="C31" s="1" t="s">
        <v>71</v>
      </c>
      <c r="D31" s="1" t="s">
        <v>10</v>
      </c>
      <c r="E31" s="1"/>
      <c r="F31" s="1" t="s">
        <v>72</v>
      </c>
      <c r="G31" s="7">
        <v>1300</v>
      </c>
      <c r="H31" s="3"/>
      <c r="I31" s="7"/>
    </row>
    <row r="32" spans="1:9">
      <c r="A32" s="1" t="s">
        <v>53</v>
      </c>
      <c r="B32" s="1" t="s">
        <v>9</v>
      </c>
      <c r="C32" s="1" t="s">
        <v>119</v>
      </c>
      <c r="D32" s="1" t="s">
        <v>10</v>
      </c>
      <c r="E32" s="1"/>
      <c r="F32" s="1" t="s">
        <v>54</v>
      </c>
      <c r="G32" s="7">
        <f>49.59+89.67</f>
        <v>139.26</v>
      </c>
      <c r="H32" s="3"/>
      <c r="I32" s="7"/>
    </row>
    <row r="33" spans="1:9">
      <c r="A33" s="1" t="s">
        <v>46</v>
      </c>
      <c r="B33" s="1" t="s">
        <v>9</v>
      </c>
      <c r="C33" s="1" t="s">
        <v>45</v>
      </c>
      <c r="D33" s="1" t="s">
        <v>10</v>
      </c>
      <c r="E33" s="1"/>
      <c r="F33" s="1" t="s">
        <v>47</v>
      </c>
      <c r="G33" s="6"/>
      <c r="H33" s="3"/>
      <c r="I33" s="6">
        <v>359.09</v>
      </c>
    </row>
    <row r="34" spans="1:9">
      <c r="A34" s="1" t="s">
        <v>67</v>
      </c>
      <c r="B34" s="1" t="s">
        <v>9</v>
      </c>
      <c r="C34" s="1" t="s">
        <v>119</v>
      </c>
      <c r="D34" s="1" t="s">
        <v>10</v>
      </c>
      <c r="E34" s="1"/>
      <c r="F34" s="1" t="s">
        <v>68</v>
      </c>
      <c r="G34" s="7">
        <v>531.04999999999995</v>
      </c>
      <c r="H34" s="3"/>
      <c r="I34" s="7"/>
    </row>
    <row r="35" spans="1:9">
      <c r="A35" s="1" t="s">
        <v>52</v>
      </c>
      <c r="B35" s="1" t="s">
        <v>9</v>
      </c>
      <c r="C35" s="1" t="s">
        <v>114</v>
      </c>
      <c r="D35" s="1" t="s">
        <v>10</v>
      </c>
      <c r="E35" s="1"/>
      <c r="F35" s="1" t="s">
        <v>49</v>
      </c>
      <c r="G35" s="6"/>
      <c r="H35" s="3"/>
      <c r="I35" s="6">
        <v>84.09</v>
      </c>
    </row>
    <row r="36" spans="1:9">
      <c r="A36" s="1" t="s">
        <v>15</v>
      </c>
      <c r="B36" s="1" t="s">
        <v>9</v>
      </c>
      <c r="C36" s="1" t="s">
        <v>111</v>
      </c>
      <c r="D36" s="1" t="s">
        <v>10</v>
      </c>
      <c r="E36" s="1"/>
      <c r="F36" s="1" t="s">
        <v>16</v>
      </c>
      <c r="G36" s="6"/>
      <c r="H36" s="3"/>
      <c r="I36" s="6">
        <v>15.29</v>
      </c>
    </row>
    <row r="37" spans="1:9">
      <c r="A37" s="1" t="s">
        <v>77</v>
      </c>
      <c r="B37" s="1" t="s">
        <v>9</v>
      </c>
      <c r="C37" s="1" t="s">
        <v>119</v>
      </c>
      <c r="D37" s="1" t="s">
        <v>10</v>
      </c>
      <c r="E37" s="1"/>
      <c r="F37" s="1" t="s">
        <v>78</v>
      </c>
      <c r="G37" s="7">
        <v>306</v>
      </c>
      <c r="H37" s="3"/>
      <c r="I37" s="7"/>
    </row>
    <row r="38" spans="1:9">
      <c r="A38" s="1" t="s">
        <v>63</v>
      </c>
      <c r="B38" s="1" t="s">
        <v>9</v>
      </c>
      <c r="C38" s="1" t="s">
        <v>119</v>
      </c>
      <c r="D38" s="1" t="s">
        <v>10</v>
      </c>
      <c r="E38" s="1"/>
      <c r="F38" s="1" t="s">
        <v>64</v>
      </c>
      <c r="G38" s="7">
        <v>2000</v>
      </c>
      <c r="H38" s="3"/>
      <c r="I38" s="7"/>
    </row>
    <row r="39" spans="1:9">
      <c r="A39" s="1" t="s">
        <v>69</v>
      </c>
      <c r="B39" s="1" t="s">
        <v>9</v>
      </c>
      <c r="C39" s="1" t="s">
        <v>119</v>
      </c>
      <c r="D39" s="1" t="s">
        <v>10</v>
      </c>
      <c r="E39" s="1"/>
      <c r="F39" s="1" t="s">
        <v>88</v>
      </c>
      <c r="G39" s="7">
        <f>163.64+136.36</f>
        <v>300</v>
      </c>
      <c r="H39" s="3"/>
      <c r="I39" s="7"/>
    </row>
    <row r="40" spans="1:9">
      <c r="A40" s="1" t="s">
        <v>19</v>
      </c>
      <c r="B40" s="1" t="s">
        <v>9</v>
      </c>
      <c r="C40" s="1" t="s">
        <v>121</v>
      </c>
      <c r="D40" s="1" t="s">
        <v>10</v>
      </c>
      <c r="E40" s="1"/>
      <c r="F40" s="1" t="s">
        <v>20</v>
      </c>
      <c r="G40" s="6"/>
      <c r="H40" s="3"/>
      <c r="I40" s="6">
        <v>47.22</v>
      </c>
    </row>
    <row r="41" spans="1:9">
      <c r="A41" s="1" t="s">
        <v>80</v>
      </c>
      <c r="B41" s="1" t="s">
        <v>9</v>
      </c>
      <c r="C41" s="1" t="s">
        <v>81</v>
      </c>
      <c r="D41" s="1" t="s">
        <v>10</v>
      </c>
      <c r="E41" s="1"/>
      <c r="F41" s="1" t="s">
        <v>82</v>
      </c>
      <c r="G41" s="6"/>
      <c r="H41" s="3"/>
      <c r="I41" s="7">
        <v>8429.4500000000007</v>
      </c>
    </row>
    <row r="42" spans="1:9">
      <c r="A42" s="1" t="s">
        <v>133</v>
      </c>
      <c r="B42" s="1" t="s">
        <v>9</v>
      </c>
      <c r="C42" s="1" t="s">
        <v>134</v>
      </c>
      <c r="D42" s="1" t="s">
        <v>10</v>
      </c>
      <c r="E42" s="1"/>
      <c r="F42" s="1" t="s">
        <v>135</v>
      </c>
      <c r="G42" s="7">
        <v>2727.27</v>
      </c>
      <c r="H42" s="3"/>
      <c r="I42" s="7"/>
    </row>
    <row r="43" spans="1:9">
      <c r="A43" s="1" t="s">
        <v>28</v>
      </c>
      <c r="B43" s="1" t="s">
        <v>9</v>
      </c>
      <c r="C43" s="1" t="s">
        <v>25</v>
      </c>
      <c r="D43" s="1" t="s">
        <v>10</v>
      </c>
      <c r="E43" s="1"/>
      <c r="F43" s="1" t="s">
        <v>26</v>
      </c>
      <c r="G43" s="6"/>
      <c r="H43" s="3"/>
      <c r="I43" s="6">
        <f>135</f>
        <v>135</v>
      </c>
    </row>
    <row r="44" spans="1:9">
      <c r="A44" s="1" t="s">
        <v>28</v>
      </c>
      <c r="B44" s="1" t="s">
        <v>9</v>
      </c>
      <c r="C44" s="1" t="s">
        <v>119</v>
      </c>
      <c r="D44" s="1" t="s">
        <v>10</v>
      </c>
      <c r="E44" s="1"/>
      <c r="F44" s="1" t="s">
        <v>26</v>
      </c>
      <c r="G44" s="7">
        <f>80+23.43</f>
        <v>103.43</v>
      </c>
      <c r="H44" s="3"/>
      <c r="I44" s="7"/>
    </row>
    <row r="45" spans="1:9">
      <c r="A45" s="1" t="s">
        <v>136</v>
      </c>
      <c r="B45" s="1" t="s">
        <v>9</v>
      </c>
      <c r="C45" s="1" t="s">
        <v>134</v>
      </c>
      <c r="D45" s="1" t="s">
        <v>10</v>
      </c>
      <c r="E45" s="1"/>
      <c r="F45" s="1" t="s">
        <v>26</v>
      </c>
      <c r="G45" s="7">
        <v>625.79999999999995</v>
      </c>
      <c r="H45" s="3"/>
      <c r="I45" s="7"/>
    </row>
    <row r="46" spans="1:9">
      <c r="A46" s="1" t="s">
        <v>95</v>
      </c>
      <c r="B46" s="1" t="s">
        <v>9</v>
      </c>
      <c r="C46" s="1" t="s">
        <v>119</v>
      </c>
      <c r="D46" s="1" t="s">
        <v>10</v>
      </c>
      <c r="E46" s="1"/>
      <c r="F46" s="1" t="s">
        <v>128</v>
      </c>
      <c r="G46" s="6">
        <v>1020</v>
      </c>
      <c r="H46" s="3"/>
      <c r="I46" s="6"/>
    </row>
    <row r="47" spans="1:9">
      <c r="A47" s="1" t="s">
        <v>95</v>
      </c>
      <c r="B47" s="1" t="s">
        <v>9</v>
      </c>
      <c r="C47" s="1" t="s">
        <v>94</v>
      </c>
      <c r="D47" s="1" t="s">
        <v>10</v>
      </c>
      <c r="E47" s="1"/>
      <c r="F47" s="1" t="s">
        <v>96</v>
      </c>
      <c r="G47" s="7">
        <f>80+80+75</f>
        <v>235</v>
      </c>
      <c r="H47" s="3"/>
      <c r="I47" s="7"/>
    </row>
    <row r="48" spans="1:9">
      <c r="A48" s="1" t="s">
        <v>29</v>
      </c>
      <c r="B48" s="1" t="s">
        <v>9</v>
      </c>
      <c r="C48" s="1" t="s">
        <v>25</v>
      </c>
      <c r="D48" s="1" t="s">
        <v>10</v>
      </c>
      <c r="E48" s="1"/>
      <c r="F48" s="1" t="s">
        <v>27</v>
      </c>
      <c r="G48" s="7"/>
      <c r="H48" s="3"/>
      <c r="I48" s="6">
        <v>45</v>
      </c>
    </row>
    <row r="49" spans="1:9">
      <c r="A49" s="1" t="s">
        <v>73</v>
      </c>
      <c r="B49" s="1" t="s">
        <v>9</v>
      </c>
      <c r="C49" s="1" t="s">
        <v>119</v>
      </c>
      <c r="D49" s="1" t="s">
        <v>10</v>
      </c>
      <c r="E49" s="1"/>
      <c r="F49" s="1" t="s">
        <v>74</v>
      </c>
      <c r="G49" s="7">
        <v>28</v>
      </c>
      <c r="H49" s="3"/>
      <c r="I49" s="7"/>
    </row>
    <row r="50" spans="1:9">
      <c r="A50" s="1" t="s">
        <v>98</v>
      </c>
      <c r="B50" s="1" t="s">
        <v>9</v>
      </c>
      <c r="C50" s="1" t="s">
        <v>99</v>
      </c>
      <c r="D50" s="1" t="s">
        <v>10</v>
      </c>
      <c r="E50" s="1"/>
      <c r="F50" s="1" t="s">
        <v>100</v>
      </c>
      <c r="G50" s="7">
        <v>490</v>
      </c>
      <c r="H50" s="3"/>
      <c r="I50" s="7"/>
    </row>
    <row r="51" spans="1:9">
      <c r="A51" s="1" t="s">
        <v>129</v>
      </c>
      <c r="B51" s="1" t="s">
        <v>9</v>
      </c>
      <c r="C51" s="1" t="s">
        <v>119</v>
      </c>
      <c r="D51" s="1" t="s">
        <v>10</v>
      </c>
      <c r="E51" s="1"/>
      <c r="F51" s="1" t="s">
        <v>130</v>
      </c>
      <c r="G51" s="7">
        <v>500</v>
      </c>
      <c r="H51" s="3"/>
      <c r="I51" s="7"/>
    </row>
    <row r="52" spans="1:9">
      <c r="A52" s="1" t="s">
        <v>61</v>
      </c>
      <c r="B52" s="1" t="s">
        <v>9</v>
      </c>
      <c r="C52" s="1" t="s">
        <v>119</v>
      </c>
      <c r="D52" s="1" t="s">
        <v>10</v>
      </c>
      <c r="E52" s="1"/>
      <c r="F52" s="1" t="s">
        <v>62</v>
      </c>
      <c r="G52" s="6">
        <v>71.900000000000006</v>
      </c>
      <c r="H52" s="3"/>
      <c r="I52" s="6"/>
    </row>
    <row r="53" spans="1:9">
      <c r="A53" s="1" t="s">
        <v>106</v>
      </c>
      <c r="B53" s="1" t="s">
        <v>9</v>
      </c>
      <c r="C53" s="1" t="s">
        <v>107</v>
      </c>
      <c r="D53" s="1" t="s">
        <v>10</v>
      </c>
      <c r="E53" s="1"/>
      <c r="F53" s="1" t="s">
        <v>62</v>
      </c>
      <c r="G53" s="7">
        <v>126.24</v>
      </c>
      <c r="H53" s="3"/>
      <c r="I53" s="7"/>
    </row>
    <row r="54" spans="1:9">
      <c r="A54" s="1" t="s">
        <v>59</v>
      </c>
      <c r="B54" s="1" t="s">
        <v>9</v>
      </c>
      <c r="C54" s="1" t="s">
        <v>119</v>
      </c>
      <c r="D54" s="1" t="s">
        <v>10</v>
      </c>
      <c r="E54" s="1"/>
      <c r="F54" s="1" t="s">
        <v>60</v>
      </c>
      <c r="G54" s="7">
        <v>600</v>
      </c>
      <c r="H54" s="4"/>
      <c r="I54" s="7"/>
    </row>
    <row r="55" spans="1:9">
      <c r="A55" s="1" t="s">
        <v>131</v>
      </c>
      <c r="B55" s="1" t="s">
        <v>9</v>
      </c>
      <c r="C55" s="1" t="s">
        <v>119</v>
      </c>
      <c r="D55" s="1" t="s">
        <v>10</v>
      </c>
      <c r="E55" s="1"/>
      <c r="F55" s="1" t="s">
        <v>132</v>
      </c>
      <c r="G55" s="7">
        <f>400+619.85+210+600</f>
        <v>1829.85</v>
      </c>
      <c r="H55" s="3"/>
      <c r="I55" s="7"/>
    </row>
    <row r="56" spans="1:9">
      <c r="A56" s="1" t="s">
        <v>75</v>
      </c>
      <c r="B56" s="1" t="s">
        <v>9</v>
      </c>
      <c r="C56" s="1" t="s">
        <v>119</v>
      </c>
      <c r="D56" s="1" t="s">
        <v>10</v>
      </c>
      <c r="E56" s="1"/>
      <c r="F56" s="1" t="s">
        <v>76</v>
      </c>
      <c r="G56" s="7">
        <v>110</v>
      </c>
      <c r="H56" s="3"/>
      <c r="I56" s="7"/>
    </row>
    <row r="57" spans="1:9">
      <c r="A57" s="1" t="s">
        <v>32</v>
      </c>
      <c r="B57" s="1" t="s">
        <v>9</v>
      </c>
      <c r="C57" s="1" t="s">
        <v>30</v>
      </c>
      <c r="D57" s="1" t="s">
        <v>10</v>
      </c>
      <c r="E57" s="1"/>
      <c r="F57" s="1" t="s">
        <v>31</v>
      </c>
      <c r="G57" s="7">
        <v>179.68</v>
      </c>
      <c r="H57" s="3"/>
      <c r="I57" s="6"/>
    </row>
    <row r="58" spans="1:9">
      <c r="A58" s="8" t="s">
        <v>14</v>
      </c>
      <c r="B58" s="1" t="s">
        <v>9</v>
      </c>
      <c r="C58" s="1" t="s">
        <v>113</v>
      </c>
      <c r="D58" s="1" t="s">
        <v>112</v>
      </c>
      <c r="E58" s="1"/>
      <c r="F58" s="1" t="s">
        <v>21</v>
      </c>
      <c r="G58" s="6"/>
      <c r="H58" s="3"/>
      <c r="I58" s="6">
        <v>1227.57</v>
      </c>
    </row>
    <row r="59" spans="1:9">
      <c r="A59" s="8" t="s">
        <v>14</v>
      </c>
      <c r="B59" s="1" t="s">
        <v>9</v>
      </c>
      <c r="C59" s="1" t="s">
        <v>113</v>
      </c>
      <c r="D59" s="1" t="s">
        <v>112</v>
      </c>
      <c r="E59" s="1"/>
      <c r="F59" s="1" t="s">
        <v>21</v>
      </c>
      <c r="G59" s="6">
        <v>980.39</v>
      </c>
      <c r="H59" s="3"/>
      <c r="I59" s="6"/>
    </row>
    <row r="60" spans="1:9">
      <c r="A60" s="1" t="s">
        <v>32</v>
      </c>
      <c r="B60" s="1" t="s">
        <v>9</v>
      </c>
      <c r="C60" s="1" t="s">
        <v>83</v>
      </c>
      <c r="D60" s="1" t="s">
        <v>10</v>
      </c>
      <c r="E60" s="1"/>
      <c r="F60" s="1" t="s">
        <v>84</v>
      </c>
      <c r="G60" s="7"/>
      <c r="H60" s="3"/>
      <c r="I60" s="7">
        <v>179.68</v>
      </c>
    </row>
    <row r="61" spans="1:9">
      <c r="A61" s="1" t="s">
        <v>38</v>
      </c>
      <c r="B61" s="1" t="s">
        <v>9</v>
      </c>
      <c r="C61" s="1" t="s">
        <v>119</v>
      </c>
      <c r="D61" s="1" t="s">
        <v>10</v>
      </c>
      <c r="E61" s="1"/>
      <c r="F61" s="1" t="s">
        <v>42</v>
      </c>
      <c r="G61" s="7"/>
      <c r="H61" s="3"/>
      <c r="I61" s="6">
        <v>600</v>
      </c>
    </row>
    <row r="62" spans="1:9">
      <c r="A62" s="1" t="s">
        <v>103</v>
      </c>
      <c r="B62" s="1" t="s">
        <v>9</v>
      </c>
      <c r="C62" s="1" t="s">
        <v>123</v>
      </c>
      <c r="D62" s="1" t="s">
        <v>22</v>
      </c>
      <c r="E62" s="1"/>
      <c r="F62" s="1" t="s">
        <v>102</v>
      </c>
      <c r="G62" s="7">
        <v>184900</v>
      </c>
      <c r="H62" s="3"/>
      <c r="I62" s="7">
        <v>184900</v>
      </c>
    </row>
    <row r="63" spans="1:9">
      <c r="A63" s="1" t="s">
        <v>103</v>
      </c>
      <c r="B63" s="1" t="s">
        <v>9</v>
      </c>
      <c r="C63" s="1" t="s">
        <v>122</v>
      </c>
      <c r="D63" s="1" t="s">
        <v>22</v>
      </c>
      <c r="E63" s="1"/>
      <c r="F63" s="1" t="s">
        <v>102</v>
      </c>
      <c r="G63" s="7"/>
      <c r="H63" s="3"/>
      <c r="I63" s="7">
        <v>54875.78</v>
      </c>
    </row>
    <row r="64" spans="1:9">
      <c r="A64" s="1" t="s">
        <v>108</v>
      </c>
      <c r="B64" s="1" t="s">
        <v>9</v>
      </c>
      <c r="C64" s="1" t="s">
        <v>109</v>
      </c>
      <c r="D64" s="1" t="s">
        <v>22</v>
      </c>
      <c r="E64" s="1"/>
      <c r="F64" s="1" t="s">
        <v>102</v>
      </c>
      <c r="G64" s="7">
        <v>184900</v>
      </c>
      <c r="H64" s="3"/>
      <c r="I64" s="7"/>
    </row>
    <row r="65" spans="1:9">
      <c r="A65" s="1" t="s">
        <v>50</v>
      </c>
      <c r="B65" s="1" t="s">
        <v>9</v>
      </c>
      <c r="C65" s="1" t="s">
        <v>114</v>
      </c>
      <c r="D65" s="1" t="s">
        <v>10</v>
      </c>
      <c r="E65" s="1"/>
      <c r="F65" s="1" t="s">
        <v>48</v>
      </c>
      <c r="G65" s="6"/>
      <c r="H65" s="3"/>
      <c r="I65" s="6">
        <v>176.86</v>
      </c>
    </row>
    <row r="66" spans="1:9">
      <c r="A66" s="1" t="s">
        <v>86</v>
      </c>
      <c r="B66" s="1" t="s">
        <v>9</v>
      </c>
      <c r="C66" s="1" t="s">
        <v>85</v>
      </c>
      <c r="D66" s="1" t="s">
        <v>10</v>
      </c>
      <c r="E66" s="1"/>
      <c r="F66" s="1" t="s">
        <v>87</v>
      </c>
      <c r="G66" s="7">
        <f>67+67+64.8</f>
        <v>198.8</v>
      </c>
      <c r="H66" s="3"/>
      <c r="I66" s="7"/>
    </row>
    <row r="67" spans="1:9">
      <c r="A67" s="1" t="s">
        <v>8</v>
      </c>
      <c r="B67" s="1" t="s">
        <v>9</v>
      </c>
      <c r="C67" s="1" t="s">
        <v>119</v>
      </c>
      <c r="D67" s="1" t="s">
        <v>10</v>
      </c>
      <c r="E67" s="1"/>
      <c r="F67" s="1" t="s">
        <v>11</v>
      </c>
      <c r="G67" s="7">
        <f>4.55+82.64</f>
        <v>87.19</v>
      </c>
      <c r="H67" s="3"/>
      <c r="I67" s="7"/>
    </row>
    <row r="68" spans="1:9">
      <c r="A68" s="1" t="s">
        <v>97</v>
      </c>
      <c r="B68" s="1" t="s">
        <v>9</v>
      </c>
      <c r="C68" s="1" t="s">
        <v>124</v>
      </c>
      <c r="D68" s="1" t="s">
        <v>10</v>
      </c>
      <c r="E68" s="1"/>
      <c r="F68" s="1" t="s">
        <v>11</v>
      </c>
      <c r="G68" s="7"/>
      <c r="H68" s="3"/>
      <c r="I68" s="7">
        <f>164.88</f>
        <v>164.88</v>
      </c>
    </row>
    <row r="69" spans="1:9">
      <c r="A69" s="1" t="s">
        <v>97</v>
      </c>
      <c r="B69" s="1" t="s">
        <v>9</v>
      </c>
      <c r="C69" s="1" t="s">
        <v>124</v>
      </c>
      <c r="D69" s="1" t="s">
        <v>10</v>
      </c>
      <c r="E69" s="1"/>
      <c r="F69" s="1" t="s">
        <v>11</v>
      </c>
      <c r="G69" s="7">
        <v>141.07</v>
      </c>
      <c r="H69" s="3"/>
      <c r="I69" s="7"/>
    </row>
    <row r="70" spans="1:9">
      <c r="A70" s="1" t="s">
        <v>51</v>
      </c>
      <c r="B70" s="1" t="s">
        <v>9</v>
      </c>
      <c r="C70" s="1" t="s">
        <v>124</v>
      </c>
      <c r="D70" s="1" t="s">
        <v>10</v>
      </c>
      <c r="E70" s="1"/>
      <c r="F70" s="1" t="s">
        <v>11</v>
      </c>
      <c r="G70" s="6"/>
      <c r="H70" s="3"/>
      <c r="I70" s="6">
        <v>75</v>
      </c>
    </row>
    <row r="71" spans="1:9">
      <c r="A71" s="1" t="s">
        <v>8</v>
      </c>
      <c r="B71" s="1" t="s">
        <v>9</v>
      </c>
      <c r="C71" s="1" t="s">
        <v>124</v>
      </c>
      <c r="D71" s="1" t="s">
        <v>10</v>
      </c>
      <c r="E71" s="1"/>
      <c r="F71" s="1" t="s">
        <v>11</v>
      </c>
      <c r="G71" s="6"/>
      <c r="H71" s="3"/>
      <c r="I71" s="6">
        <f>88.93+33.06+86.34</f>
        <v>208.33</v>
      </c>
    </row>
    <row r="72" spans="1:9">
      <c r="A72" s="1" t="s">
        <v>8</v>
      </c>
      <c r="B72" s="1" t="s">
        <v>9</v>
      </c>
      <c r="C72" s="1" t="s">
        <v>124</v>
      </c>
      <c r="D72" s="1" t="s">
        <v>10</v>
      </c>
      <c r="E72" s="1"/>
      <c r="F72" s="1" t="s">
        <v>11</v>
      </c>
      <c r="G72" s="7">
        <v>82.64</v>
      </c>
      <c r="H72" s="3"/>
      <c r="I72" s="7"/>
    </row>
    <row r="73" spans="1:9">
      <c r="A73" s="1"/>
      <c r="B73" s="1"/>
      <c r="C73" s="1"/>
      <c r="D73" s="1"/>
      <c r="E73" s="1"/>
      <c r="F73" s="1"/>
      <c r="G73" s="7"/>
      <c r="H73" s="3"/>
      <c r="I73" s="7"/>
    </row>
    <row r="74" spans="1:9">
      <c r="A74" s="1"/>
      <c r="B74" s="1"/>
      <c r="C74" s="1"/>
      <c r="D74" s="1"/>
      <c r="E74" s="1"/>
      <c r="F74" s="1"/>
      <c r="G74" s="7"/>
      <c r="H74" s="3"/>
      <c r="I74" s="7"/>
    </row>
    <row r="75" spans="1:9">
      <c r="A75" s="1"/>
      <c r="B75" s="1"/>
      <c r="C75" s="1"/>
      <c r="D75" s="1"/>
      <c r="E75" s="1"/>
      <c r="F75" s="1"/>
      <c r="G75" s="7"/>
      <c r="H75" s="3"/>
      <c r="I75" s="7"/>
    </row>
    <row r="76" spans="1:9">
      <c r="A76" s="1"/>
      <c r="B76" s="1"/>
      <c r="C76" s="1"/>
      <c r="D76" s="1"/>
      <c r="E76" s="1"/>
      <c r="F76" s="1"/>
      <c r="G76" s="7"/>
      <c r="H76" s="3"/>
      <c r="I76" s="7"/>
    </row>
    <row r="77" spans="1:9">
      <c r="A77" s="1"/>
      <c r="B77" s="1"/>
      <c r="C77" s="1"/>
      <c r="D77" s="1"/>
      <c r="E77" s="1"/>
      <c r="F77" s="1"/>
      <c r="G77" s="7"/>
      <c r="H77" s="3"/>
      <c r="I77" s="7"/>
    </row>
    <row r="78" spans="1:9">
      <c r="A78" s="1"/>
      <c r="B78" s="1"/>
      <c r="C78" s="1"/>
      <c r="D78" s="1"/>
      <c r="E78" s="1"/>
      <c r="F78" s="1"/>
      <c r="G78" s="6"/>
      <c r="H78" s="3"/>
      <c r="I78" s="7"/>
    </row>
    <row r="79" spans="1:9">
      <c r="A79" s="1"/>
      <c r="B79" s="1"/>
      <c r="C79" s="1"/>
      <c r="D79" s="1"/>
      <c r="E79" s="1"/>
      <c r="F79" s="1"/>
      <c r="G79" s="6"/>
      <c r="H79" s="3"/>
      <c r="I79" s="7"/>
    </row>
    <row r="80" spans="1:9">
      <c r="A80" s="1"/>
      <c r="B80" s="1"/>
      <c r="C80" s="1"/>
      <c r="D80" s="1"/>
      <c r="E80" s="1"/>
      <c r="F80" s="1"/>
      <c r="G80" s="7"/>
      <c r="H80" s="3"/>
      <c r="I80" s="7"/>
    </row>
    <row r="81" spans="1:9">
      <c r="A81" s="1"/>
      <c r="B81" s="1"/>
      <c r="C81" s="1"/>
      <c r="D81" s="1"/>
      <c r="E81" s="1"/>
      <c r="F81" s="1"/>
      <c r="G81" s="1"/>
      <c r="H81" s="3"/>
      <c r="I81" s="7"/>
    </row>
    <row r="82" spans="1:9">
      <c r="A82" s="1"/>
      <c r="B82" s="1"/>
      <c r="C82" s="1"/>
      <c r="D82" s="1"/>
      <c r="E82" s="1"/>
      <c r="F82" s="1"/>
      <c r="G82" s="5"/>
      <c r="H82" s="3"/>
      <c r="I82" s="7"/>
    </row>
    <row r="83" spans="1:9">
      <c r="A83" s="1"/>
      <c r="B83" s="1"/>
      <c r="C83" s="1"/>
      <c r="D83" s="1"/>
      <c r="E83" s="1"/>
      <c r="F83" s="1"/>
      <c r="G83" s="5"/>
      <c r="H83" s="3"/>
      <c r="I83" s="7"/>
    </row>
    <row r="84" spans="1:9">
      <c r="A84" s="1"/>
      <c r="B84" s="1"/>
      <c r="C84" s="1"/>
      <c r="D84" s="1"/>
      <c r="E84" s="1"/>
      <c r="F84" s="1"/>
      <c r="G84" s="5"/>
      <c r="H84" s="3"/>
      <c r="I84" s="7"/>
    </row>
    <row r="85" spans="1:9">
      <c r="A85" s="1"/>
      <c r="B85" s="1"/>
      <c r="C85" s="1"/>
      <c r="D85" s="1"/>
      <c r="E85" s="1"/>
      <c r="F85" s="1"/>
      <c r="G85" s="5"/>
      <c r="H85" s="3"/>
      <c r="I85" s="7"/>
    </row>
    <row r="86" spans="1:9">
      <c r="A86" s="1"/>
      <c r="B86" s="1"/>
      <c r="C86" s="1"/>
      <c r="D86" s="1"/>
      <c r="E86" s="1"/>
      <c r="F86" s="1"/>
      <c r="G86" s="5"/>
      <c r="H86" s="3"/>
      <c r="I86" s="7"/>
    </row>
    <row r="87" spans="1:9">
      <c r="A87" s="1"/>
      <c r="B87" s="1"/>
      <c r="C87" s="1"/>
      <c r="D87" s="1"/>
      <c r="E87" s="1"/>
      <c r="F87" s="1"/>
      <c r="G87" s="5"/>
      <c r="H87" s="3"/>
      <c r="I87" s="7"/>
    </row>
    <row r="88" spans="1:9">
      <c r="A88" s="1"/>
      <c r="B88" s="1"/>
      <c r="C88" s="1"/>
      <c r="D88" s="1"/>
      <c r="E88" s="1"/>
      <c r="F88" s="1"/>
      <c r="G88" s="5"/>
      <c r="H88" s="3"/>
      <c r="I88" s="7"/>
    </row>
    <row r="89" spans="1:9">
      <c r="A89" s="1"/>
      <c r="B89" s="1"/>
      <c r="C89" s="1"/>
      <c r="D89" s="1"/>
      <c r="E89" s="1"/>
      <c r="F89" s="1"/>
      <c r="G89" s="5"/>
      <c r="H89" s="3"/>
      <c r="I89" s="7"/>
    </row>
    <row r="90" spans="1:9">
      <c r="A90" s="1"/>
      <c r="B90" s="1"/>
      <c r="C90" s="1"/>
      <c r="D90" s="1"/>
      <c r="E90" s="1"/>
      <c r="F90" s="1"/>
      <c r="G90" s="5"/>
      <c r="H90" s="3"/>
      <c r="I90" s="7"/>
    </row>
    <row r="91" spans="1:9">
      <c r="A91" s="1"/>
      <c r="B91" s="1"/>
      <c r="C91" s="1"/>
      <c r="D91" s="1"/>
      <c r="E91" s="1"/>
      <c r="F91" s="1"/>
      <c r="G91" s="5"/>
      <c r="H91" s="3"/>
      <c r="I91" s="7"/>
    </row>
    <row r="92" spans="1:9">
      <c r="A92" s="1"/>
      <c r="B92" s="1"/>
      <c r="C92" s="1"/>
      <c r="D92" s="1"/>
      <c r="E92" s="1"/>
      <c r="F92" s="1"/>
      <c r="G92" s="5"/>
      <c r="H92" s="3"/>
      <c r="I92" s="7"/>
    </row>
    <row r="93" spans="1:9">
      <c r="A93" s="1"/>
      <c r="B93" s="1"/>
      <c r="C93" s="1"/>
      <c r="D93" s="1"/>
      <c r="E93" s="1"/>
      <c r="F93" s="1"/>
      <c r="G93" s="5"/>
      <c r="H93" s="3"/>
      <c r="I93" s="7"/>
    </row>
    <row r="94" spans="1:9">
      <c r="A94" s="1"/>
      <c r="B94" s="1"/>
      <c r="C94" s="1"/>
      <c r="D94" s="1"/>
      <c r="E94" s="1"/>
      <c r="F94" s="1"/>
      <c r="G94" s="5"/>
      <c r="H94" s="3"/>
      <c r="I94" s="7"/>
    </row>
    <row r="95" spans="1:9">
      <c r="A95" s="1"/>
      <c r="B95" s="1"/>
      <c r="C95" s="1"/>
      <c r="D95" s="1"/>
      <c r="E95" s="1"/>
      <c r="F95" s="1"/>
      <c r="G95" s="5"/>
      <c r="H95" s="3"/>
      <c r="I95" s="7"/>
    </row>
    <row r="96" spans="1:9">
      <c r="A96" s="1"/>
      <c r="B96" s="1"/>
      <c r="C96" s="1"/>
      <c r="D96" s="1"/>
      <c r="E96" s="1"/>
      <c r="F96" s="1"/>
      <c r="G96" s="5"/>
      <c r="H96" s="3"/>
      <c r="I96" s="7"/>
    </row>
    <row r="97" spans="1:9">
      <c r="A97" s="1"/>
      <c r="B97" s="1"/>
      <c r="C97" s="1"/>
      <c r="D97" s="1"/>
      <c r="E97" s="1"/>
      <c r="F97" s="1"/>
      <c r="G97" s="1"/>
      <c r="H97" s="3"/>
      <c r="I97" s="7"/>
    </row>
    <row r="98" spans="1:9">
      <c r="A98" s="1"/>
      <c r="B98" s="1"/>
      <c r="C98" s="1"/>
      <c r="D98" s="1"/>
      <c r="E98" s="1"/>
      <c r="F98" s="1"/>
      <c r="G98" s="5"/>
      <c r="H98" s="3"/>
      <c r="I98" s="7"/>
    </row>
    <row r="99" spans="1:9">
      <c r="A99" s="1"/>
      <c r="B99" s="1"/>
      <c r="C99" s="1"/>
      <c r="D99" s="1"/>
      <c r="E99" s="1"/>
      <c r="F99" s="1"/>
      <c r="G99" s="5"/>
      <c r="H99" s="3"/>
      <c r="I99" s="7"/>
    </row>
    <row r="100" spans="1:9">
      <c r="A100" s="1"/>
      <c r="B100" s="1"/>
      <c r="C100" s="1"/>
      <c r="D100" s="1"/>
      <c r="E100" s="1"/>
      <c r="F100" s="1"/>
      <c r="G100" s="5"/>
      <c r="H100" s="3"/>
      <c r="I100" s="7"/>
    </row>
    <row r="101" spans="1:9">
      <c r="A101" s="1"/>
      <c r="B101" s="1"/>
      <c r="C101" s="1"/>
      <c r="D101" s="1"/>
      <c r="E101" s="1"/>
      <c r="F101" s="1"/>
      <c r="G101" s="5"/>
      <c r="H101" s="3"/>
      <c r="I101" s="7"/>
    </row>
    <row r="102" spans="1:9">
      <c r="A102" s="1"/>
      <c r="B102" s="1"/>
      <c r="C102" s="1"/>
      <c r="D102" s="1"/>
      <c r="E102" s="1"/>
      <c r="F102" s="1"/>
      <c r="G102" s="5"/>
      <c r="H102" s="3"/>
      <c r="I102" s="7"/>
    </row>
    <row r="103" spans="1:9">
      <c r="A103" s="1"/>
      <c r="B103" s="1"/>
      <c r="C103" s="1"/>
      <c r="D103" s="1"/>
      <c r="E103" s="1"/>
      <c r="F103" s="1"/>
      <c r="G103" s="5"/>
      <c r="H103" s="3"/>
      <c r="I103" s="7"/>
    </row>
    <row r="104" spans="1:9">
      <c r="A104" s="1"/>
      <c r="B104" s="1"/>
      <c r="C104" s="1"/>
      <c r="D104" s="1"/>
      <c r="E104" s="1"/>
      <c r="F104" s="1"/>
      <c r="G104" s="5"/>
      <c r="H104" s="3"/>
      <c r="I104" s="7"/>
    </row>
    <row r="105" spans="1:9">
      <c r="A105" s="1"/>
      <c r="B105" s="1"/>
      <c r="C105" s="1"/>
      <c r="D105" s="1"/>
      <c r="E105" s="1"/>
      <c r="F105" s="1"/>
      <c r="G105" s="5"/>
      <c r="H105" s="3"/>
      <c r="I105" s="7"/>
    </row>
    <row r="106" spans="1:9">
      <c r="A106" s="1"/>
      <c r="B106" s="1"/>
      <c r="C106" s="1"/>
      <c r="D106" s="1"/>
      <c r="E106" s="1"/>
      <c r="F106" s="1"/>
      <c r="G106" s="5"/>
      <c r="H106" s="3"/>
      <c r="I106" s="7"/>
    </row>
    <row r="107" spans="1:9">
      <c r="A107" s="1"/>
      <c r="B107" s="1"/>
      <c r="C107" s="1"/>
      <c r="D107" s="1"/>
      <c r="E107" s="1"/>
      <c r="F107" s="1"/>
      <c r="G107" s="5"/>
      <c r="H107" s="3"/>
      <c r="I107" s="7"/>
    </row>
    <row r="108" spans="1:9">
      <c r="A108" s="1"/>
      <c r="B108" s="1"/>
      <c r="C108" s="1"/>
      <c r="D108" s="1"/>
      <c r="E108" s="1"/>
      <c r="F108" s="1"/>
      <c r="G108" s="5"/>
      <c r="H108" s="3"/>
      <c r="I108" s="7"/>
    </row>
    <row r="109" spans="1:9">
      <c r="A109" s="1"/>
      <c r="B109" s="1"/>
      <c r="C109" s="1"/>
      <c r="D109" s="1"/>
      <c r="E109" s="1"/>
      <c r="F109" s="1"/>
      <c r="G109" s="5"/>
      <c r="H109" s="3"/>
      <c r="I109" s="7"/>
    </row>
    <row r="110" spans="1:9">
      <c r="A110" s="1"/>
      <c r="B110" s="1"/>
      <c r="C110" s="1"/>
      <c r="D110" s="1"/>
      <c r="E110" s="1"/>
      <c r="F110" s="1"/>
      <c r="G110" s="5"/>
      <c r="H110" s="3"/>
      <c r="I110" s="7"/>
    </row>
    <row r="111" spans="1:9">
      <c r="A111" s="1"/>
      <c r="B111" s="1"/>
      <c r="C111" s="1"/>
      <c r="D111" s="1"/>
      <c r="E111" s="1"/>
      <c r="F111" s="1"/>
      <c r="G111" s="5"/>
      <c r="H111" s="3"/>
      <c r="I111" s="7"/>
    </row>
    <row r="112" spans="1:9">
      <c r="A112" s="1"/>
      <c r="B112" s="1"/>
      <c r="C112" s="1"/>
      <c r="D112" s="1"/>
      <c r="E112" s="1"/>
      <c r="F112" s="1"/>
      <c r="G112" s="5"/>
      <c r="H112" s="3"/>
      <c r="I112" s="7"/>
    </row>
    <row r="113" spans="1:9">
      <c r="A113" s="1"/>
      <c r="B113" s="1"/>
      <c r="C113" s="1"/>
      <c r="D113" s="1"/>
      <c r="E113" s="1"/>
      <c r="F113" s="1"/>
      <c r="G113" s="5"/>
      <c r="H113" s="3"/>
      <c r="I113" s="7"/>
    </row>
    <row r="114" spans="1:9">
      <c r="A114" s="1"/>
      <c r="B114" s="1"/>
      <c r="C114" s="1"/>
      <c r="D114" s="1"/>
      <c r="E114" s="1"/>
      <c r="F114" s="1"/>
      <c r="G114" s="5"/>
      <c r="H114" s="3"/>
      <c r="I114" s="7"/>
    </row>
    <row r="115" spans="1:9">
      <c r="A115" s="1"/>
      <c r="B115" s="1"/>
      <c r="C115" s="1"/>
      <c r="D115" s="1"/>
      <c r="E115" s="1"/>
      <c r="F115" s="1"/>
      <c r="G115" s="5"/>
      <c r="H115" s="3"/>
      <c r="I115" s="7"/>
    </row>
    <row r="116" spans="1:9">
      <c r="A116" s="1"/>
      <c r="B116" s="1"/>
      <c r="C116" s="1"/>
      <c r="D116" s="1"/>
      <c r="E116" s="1"/>
      <c r="F116" s="1"/>
      <c r="G116" s="5"/>
      <c r="H116" s="3"/>
      <c r="I116" s="7"/>
    </row>
    <row r="117" spans="1:9">
      <c r="A117" s="1"/>
      <c r="B117" s="1"/>
      <c r="C117" s="1"/>
      <c r="D117" s="1"/>
      <c r="E117" s="1"/>
      <c r="F117" s="1"/>
      <c r="G117" s="1"/>
      <c r="H117" s="3"/>
      <c r="I117" s="7"/>
    </row>
    <row r="118" spans="1:9">
      <c r="A118" s="1"/>
      <c r="B118" s="1"/>
      <c r="C118" s="1"/>
      <c r="D118" s="1"/>
      <c r="E118" s="1"/>
      <c r="F118" s="1"/>
      <c r="G118" s="1"/>
      <c r="H118" s="3"/>
      <c r="I118" s="7"/>
    </row>
    <row r="119" spans="1:9">
      <c r="A119" s="1"/>
      <c r="B119" s="1"/>
      <c r="C119" s="1"/>
      <c r="D119" s="1"/>
      <c r="E119" s="1"/>
      <c r="F119" s="1"/>
      <c r="G119" s="1"/>
      <c r="H119" s="3"/>
      <c r="I119" s="7"/>
    </row>
    <row r="120" spans="1:9">
      <c r="A120" s="1"/>
      <c r="B120" s="1"/>
      <c r="C120" s="1"/>
      <c r="D120" s="1"/>
      <c r="E120" s="1"/>
      <c r="F120" s="1"/>
      <c r="G120" s="1"/>
      <c r="H120" s="3"/>
      <c r="I120" s="7"/>
    </row>
    <row r="121" spans="1:9">
      <c r="A121" s="1"/>
      <c r="B121" s="1"/>
      <c r="C121" s="1"/>
      <c r="D121" s="1"/>
      <c r="E121" s="1"/>
      <c r="F121" s="1"/>
      <c r="G121" s="1"/>
      <c r="H121" s="3"/>
      <c r="I121" s="7"/>
    </row>
    <row r="122" spans="1:9">
      <c r="A122" s="1"/>
      <c r="B122" s="1"/>
      <c r="C122" s="1"/>
      <c r="D122" s="1"/>
      <c r="E122" s="1"/>
      <c r="F122" s="1"/>
      <c r="G122" s="1"/>
      <c r="H122" s="3"/>
      <c r="I122" s="7"/>
    </row>
    <row r="123" spans="1:9">
      <c r="A123" s="1"/>
      <c r="B123" s="1"/>
      <c r="C123" s="1"/>
      <c r="D123" s="1"/>
      <c r="E123" s="1"/>
      <c r="F123" s="1"/>
      <c r="G123" s="1"/>
      <c r="H123" s="3"/>
      <c r="I123" s="7"/>
    </row>
    <row r="124" spans="1:9">
      <c r="A124" s="1"/>
      <c r="B124" s="1"/>
      <c r="C124" s="1"/>
      <c r="D124" s="1"/>
      <c r="E124" s="1"/>
      <c r="F124" s="1"/>
      <c r="G124" s="1"/>
      <c r="H124" s="3"/>
      <c r="I124" s="7"/>
    </row>
    <row r="125" spans="1:9">
      <c r="A125" s="1"/>
      <c r="B125" s="1"/>
      <c r="C125" s="1"/>
      <c r="D125" s="1"/>
      <c r="E125" s="1"/>
      <c r="F125" s="1"/>
      <c r="G125" s="1"/>
      <c r="H125" s="3"/>
      <c r="I125" s="7"/>
    </row>
    <row r="126" spans="1:9">
      <c r="A126" s="1"/>
      <c r="B126" s="1"/>
      <c r="C126" s="1"/>
      <c r="D126" s="1"/>
      <c r="E126" s="1"/>
      <c r="F126" s="1"/>
      <c r="G126" s="1"/>
      <c r="H126" s="1"/>
      <c r="I126" s="1"/>
    </row>
    <row r="127" spans="1:9">
      <c r="A127" s="1"/>
      <c r="B127" s="1"/>
      <c r="C127" s="1"/>
      <c r="D127" s="1"/>
      <c r="E127" s="1"/>
      <c r="F127" s="1"/>
      <c r="G127" s="1"/>
      <c r="H127" s="1"/>
      <c r="I127" s="1"/>
    </row>
  </sheetData>
  <autoFilter ref="A5:I5">
    <sortState ref="A2:I62">
      <sortCondition ref="F1"/>
    </sortState>
  </autoFilter>
  <mergeCells count="1">
    <mergeCell ref="C2:E2"/>
  </mergeCells>
  <printOptions horizontalCentered="1" verticalCentered="1"/>
  <pageMargins left="0" right="0" top="0" bottom="0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Scalise</dc:creator>
  <cp:lastModifiedBy>Francesco Scalise</cp:lastModifiedBy>
  <cp:lastPrinted>2014-01-30T08:57:52Z</cp:lastPrinted>
  <dcterms:created xsi:type="dcterms:W3CDTF">2013-06-05T07:25:49Z</dcterms:created>
  <dcterms:modified xsi:type="dcterms:W3CDTF">2014-01-30T20:46:06Z</dcterms:modified>
</cp:coreProperties>
</file>